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770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4" i="1" l="1"/>
  <c r="G4" i="1"/>
  <c r="H4" i="1"/>
  <c r="I4" i="1"/>
  <c r="F5" i="1"/>
  <c r="G5" i="1"/>
  <c r="H5" i="1"/>
  <c r="I5" i="1"/>
  <c r="F6" i="1"/>
  <c r="G6" i="1"/>
  <c r="H6" i="1"/>
  <c r="I6" i="1"/>
  <c r="F7" i="1"/>
  <c r="G7" i="1"/>
  <c r="H7" i="1"/>
  <c r="I7" i="1"/>
  <c r="F8" i="1"/>
  <c r="G8" i="1"/>
  <c r="H8" i="1"/>
  <c r="I8" i="1"/>
  <c r="F9" i="1"/>
  <c r="G9" i="1"/>
  <c r="H9" i="1"/>
  <c r="I9" i="1"/>
  <c r="F10" i="1"/>
  <c r="G10" i="1"/>
  <c r="H10" i="1"/>
  <c r="I10" i="1"/>
  <c r="F11" i="1"/>
  <c r="G11" i="1"/>
  <c r="H11" i="1"/>
  <c r="I11" i="1"/>
  <c r="F12" i="1"/>
  <c r="G12" i="1"/>
  <c r="H12" i="1"/>
  <c r="I12" i="1"/>
  <c r="F13" i="1"/>
  <c r="G13" i="1"/>
  <c r="H13" i="1"/>
  <c r="I13" i="1"/>
  <c r="F3" i="1"/>
  <c r="G3" i="1"/>
  <c r="H3" i="1"/>
  <c r="I3" i="1"/>
</calcChain>
</file>

<file path=xl/sharedStrings.xml><?xml version="1.0" encoding="utf-8"?>
<sst xmlns="http://schemas.openxmlformats.org/spreadsheetml/2006/main" count="49" uniqueCount="27">
  <si>
    <t>Specimen</t>
  </si>
  <si>
    <t>species</t>
  </si>
  <si>
    <t>Actual ECV</t>
  </si>
  <si>
    <t>KNM ER 406</t>
  </si>
  <si>
    <t>A boisei</t>
  </si>
  <si>
    <t>est ECV W</t>
  </si>
  <si>
    <t>est ECV L</t>
  </si>
  <si>
    <t>1 cranial width: distance between the most laterally projecting points on the parietal bones</t>
  </si>
  <si>
    <t>3 cranial length: distance from glabella to opisthocranion</t>
  </si>
  <si>
    <t>Specimen data</t>
  </si>
  <si>
    <t>Estimated ECV: Chimpanzee models</t>
  </si>
  <si>
    <t>Estimated ECV: Human models</t>
  </si>
  <si>
    <t>OH 5</t>
  </si>
  <si>
    <t>WT 17000</t>
  </si>
  <si>
    <t>ER 42700</t>
  </si>
  <si>
    <t>WT 15000</t>
  </si>
  <si>
    <t>Omo 2</t>
  </si>
  <si>
    <t>Homo</t>
  </si>
  <si>
    <t>ES 11693</t>
  </si>
  <si>
    <t>ER 3733</t>
  </si>
  <si>
    <t>ER 1470</t>
  </si>
  <si>
    <t>ER 3883</t>
  </si>
  <si>
    <t>ER 1813</t>
  </si>
  <si>
    <t>ER 5306</t>
  </si>
  <si>
    <t>Date (mya)</t>
  </si>
  <si>
    <t>Width (W)</t>
  </si>
  <si>
    <t>Length (L)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</si>
</sst>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3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4"/>
  <sheetViews>
    <sheetView tabSelected="1" workbookViewId="0">
      <selection activeCell="D3" sqref="D3:E13"/>
    </sheetView>
  </sheetViews>
  <sheetFormatPr baseColWidth="10" defaultRowHeight="15" x14ac:dyDescent="0"/>
  <cols>
    <col min="4" max="4" width="10.83203125" customWidth="1"/>
    <col min="6" max="9" width="18.1640625" customWidth="1"/>
  </cols>
  <sheetData>
    <row r="1" spans="1:10">
      <c r="D1" s="6" t="s">
        <v>9</v>
      </c>
      <c r="E1" s="6"/>
      <c r="F1" s="6" t="s">
        <v>10</v>
      </c>
      <c r="G1" s="6"/>
      <c r="H1" s="6" t="s">
        <v>11</v>
      </c>
      <c r="I1" s="6"/>
      <c r="J1" s="3"/>
    </row>
    <row r="2" spans="1:10">
      <c r="A2" t="s">
        <v>0</v>
      </c>
      <c r="B2" t="s">
        <v>1</v>
      </c>
      <c r="C2" t="s">
        <v>24</v>
      </c>
      <c r="D2" s="1" t="s">
        <v>25</v>
      </c>
      <c r="E2" s="1" t="s">
        <v>26</v>
      </c>
      <c r="F2" s="1" t="s">
        <v>5</v>
      </c>
      <c r="G2" s="1" t="s">
        <v>6</v>
      </c>
      <c r="H2" s="1" t="s">
        <v>5</v>
      </c>
      <c r="I2" s="1" t="s">
        <v>6</v>
      </c>
    </row>
    <row r="3" spans="1:10">
      <c r="A3" t="s">
        <v>3</v>
      </c>
      <c r="B3" t="s">
        <v>4</v>
      </c>
      <c r="C3">
        <v>1.7</v>
      </c>
      <c r="D3" s="4"/>
      <c r="E3" s="4"/>
      <c r="F3" s="5" t="e">
        <f t="shared" ref="F3" si="0">EXP(2.25678*LN(D3)-4.39926)</f>
        <v>#NUM!</v>
      </c>
      <c r="G3" s="5" t="e">
        <f>EXP(0.912207*LN(E3)+1.51789)</f>
        <v>#NUM!</v>
      </c>
      <c r="H3" s="5">
        <f t="shared" ref="H3" si="1">(0.14266+0.078621*D3)^3</f>
        <v>2.9033985730960005E-3</v>
      </c>
      <c r="I3" s="5">
        <f>(0.164284+0.064897*E3)^3</f>
        <v>4.4338990976583049E-3</v>
      </c>
    </row>
    <row r="4" spans="1:10">
      <c r="A4" t="s">
        <v>12</v>
      </c>
      <c r="B4" t="s">
        <v>4</v>
      </c>
      <c r="C4">
        <v>1.85</v>
      </c>
      <c r="D4" s="4"/>
      <c r="E4" s="4"/>
      <c r="F4" s="5" t="e">
        <f t="shared" ref="F4:F13" si="2">EXP(2.25678*LN(D4)-4.39926)</f>
        <v>#NUM!</v>
      </c>
      <c r="G4" s="5" t="e">
        <f t="shared" ref="G4:G13" si="3">EXP(0.912207*LN(E4)+1.51789)</f>
        <v>#NUM!</v>
      </c>
      <c r="H4" s="5">
        <f t="shared" ref="H4:H13" si="4">(0.14266+0.078621*D4)^3</f>
        <v>2.9033985730960005E-3</v>
      </c>
      <c r="I4" s="5">
        <f t="shared" ref="I4:I13" si="5">(0.164284+0.064897*E4)^3</f>
        <v>4.4338990976583049E-3</v>
      </c>
    </row>
    <row r="5" spans="1:10">
      <c r="A5" t="s">
        <v>13</v>
      </c>
      <c r="B5" t="s">
        <v>4</v>
      </c>
      <c r="C5">
        <v>2.5</v>
      </c>
      <c r="E5" s="4"/>
      <c r="F5" s="5" t="e">
        <f t="shared" si="2"/>
        <v>#NUM!</v>
      </c>
      <c r="G5" s="5" t="e">
        <f t="shared" si="3"/>
        <v>#NUM!</v>
      </c>
      <c r="H5" s="5">
        <f t="shared" si="4"/>
        <v>2.9033985730960005E-3</v>
      </c>
      <c r="I5" s="5">
        <f t="shared" si="5"/>
        <v>4.4338990976583049E-3</v>
      </c>
    </row>
    <row r="6" spans="1:10">
      <c r="A6" t="s">
        <v>14</v>
      </c>
      <c r="B6" t="s">
        <v>17</v>
      </c>
      <c r="C6">
        <v>1.55</v>
      </c>
      <c r="D6" s="4"/>
      <c r="E6" s="4"/>
      <c r="F6" s="5" t="e">
        <f t="shared" si="2"/>
        <v>#NUM!</v>
      </c>
      <c r="G6" s="5" t="e">
        <f t="shared" si="3"/>
        <v>#NUM!</v>
      </c>
      <c r="H6" s="5">
        <f t="shared" si="4"/>
        <v>2.9033985730960005E-3</v>
      </c>
      <c r="I6" s="5">
        <f t="shared" si="5"/>
        <v>4.4338990976583049E-3</v>
      </c>
    </row>
    <row r="7" spans="1:10">
      <c r="A7" t="s">
        <v>15</v>
      </c>
      <c r="B7" t="s">
        <v>17</v>
      </c>
      <c r="C7">
        <v>1.5</v>
      </c>
      <c r="D7" s="4"/>
      <c r="E7" s="4"/>
      <c r="F7" s="5" t="e">
        <f t="shared" si="2"/>
        <v>#NUM!</v>
      </c>
      <c r="G7" s="5" t="e">
        <f t="shared" si="3"/>
        <v>#NUM!</v>
      </c>
      <c r="H7" s="5">
        <f t="shared" si="4"/>
        <v>2.9033985730960005E-3</v>
      </c>
      <c r="I7" s="5">
        <f t="shared" si="5"/>
        <v>4.4338990976583049E-3</v>
      </c>
    </row>
    <row r="8" spans="1:10">
      <c r="A8" t="s">
        <v>18</v>
      </c>
      <c r="B8" t="s">
        <v>17</v>
      </c>
      <c r="C8">
        <v>0.3</v>
      </c>
      <c r="D8" s="4"/>
      <c r="E8" s="4"/>
      <c r="F8" s="5" t="e">
        <f t="shared" si="2"/>
        <v>#NUM!</v>
      </c>
      <c r="G8" s="5" t="e">
        <f t="shared" si="3"/>
        <v>#NUM!</v>
      </c>
      <c r="H8" s="5">
        <f t="shared" si="4"/>
        <v>2.9033985730960005E-3</v>
      </c>
      <c r="I8" s="5">
        <f t="shared" si="5"/>
        <v>4.4338990976583049E-3</v>
      </c>
    </row>
    <row r="9" spans="1:10">
      <c r="A9" t="s">
        <v>19</v>
      </c>
      <c r="B9" t="s">
        <v>17</v>
      </c>
      <c r="C9">
        <v>1.65</v>
      </c>
      <c r="D9" s="4"/>
      <c r="E9" s="4"/>
      <c r="F9" s="5" t="e">
        <f t="shared" si="2"/>
        <v>#NUM!</v>
      </c>
      <c r="G9" s="5" t="e">
        <f t="shared" si="3"/>
        <v>#NUM!</v>
      </c>
      <c r="H9" s="5">
        <f t="shared" si="4"/>
        <v>2.9033985730960005E-3</v>
      </c>
      <c r="I9" s="5">
        <f t="shared" si="5"/>
        <v>4.4338990976583049E-3</v>
      </c>
    </row>
    <row r="10" spans="1:10">
      <c r="A10" t="s">
        <v>20</v>
      </c>
      <c r="B10" t="s">
        <v>17</v>
      </c>
      <c r="C10">
        <v>1.9</v>
      </c>
      <c r="D10" s="4"/>
      <c r="E10" s="4"/>
      <c r="F10" s="5" t="e">
        <f t="shared" si="2"/>
        <v>#NUM!</v>
      </c>
      <c r="G10" s="5" t="e">
        <f t="shared" si="3"/>
        <v>#NUM!</v>
      </c>
      <c r="H10" s="5">
        <f t="shared" si="4"/>
        <v>2.9033985730960005E-3</v>
      </c>
      <c r="I10" s="5">
        <f t="shared" si="5"/>
        <v>4.4338990976583049E-3</v>
      </c>
    </row>
    <row r="11" spans="1:10">
      <c r="A11" t="s">
        <v>21</v>
      </c>
      <c r="B11" t="s">
        <v>17</v>
      </c>
      <c r="C11">
        <v>1.6</v>
      </c>
      <c r="D11" s="4"/>
      <c r="E11" s="4"/>
      <c r="F11" s="5" t="e">
        <f t="shared" si="2"/>
        <v>#NUM!</v>
      </c>
      <c r="G11" s="5" t="e">
        <f t="shared" si="3"/>
        <v>#NUM!</v>
      </c>
      <c r="H11" s="5">
        <f t="shared" si="4"/>
        <v>2.9033985730960005E-3</v>
      </c>
      <c r="I11" s="5">
        <f t="shared" si="5"/>
        <v>4.4338990976583049E-3</v>
      </c>
    </row>
    <row r="12" spans="1:10">
      <c r="A12" t="s">
        <v>22</v>
      </c>
      <c r="B12" t="s">
        <v>17</v>
      </c>
      <c r="C12">
        <v>1.86</v>
      </c>
      <c r="D12" s="4"/>
      <c r="E12" s="4"/>
      <c r="F12" s="5" t="e">
        <f t="shared" si="2"/>
        <v>#NUM!</v>
      </c>
      <c r="G12" s="5" t="e">
        <f t="shared" si="3"/>
        <v>#NUM!</v>
      </c>
      <c r="H12" s="5">
        <f t="shared" si="4"/>
        <v>2.9033985730960005E-3</v>
      </c>
      <c r="I12" s="5">
        <f t="shared" si="5"/>
        <v>4.4338990976583049E-3</v>
      </c>
    </row>
    <row r="13" spans="1:10">
      <c r="A13" t="s">
        <v>23</v>
      </c>
      <c r="B13" t="s">
        <v>17</v>
      </c>
      <c r="C13">
        <v>0.01</v>
      </c>
      <c r="D13" s="4"/>
      <c r="E13" s="4"/>
      <c r="F13" s="5" t="e">
        <f t="shared" si="2"/>
        <v>#NUM!</v>
      </c>
      <c r="G13" s="5" t="e">
        <f t="shared" si="3"/>
        <v>#NUM!</v>
      </c>
      <c r="H13" s="5">
        <f t="shared" si="4"/>
        <v>2.9033985730960005E-3</v>
      </c>
      <c r="I13" s="5">
        <f t="shared" si="5"/>
        <v>4.4338990976583049E-3</v>
      </c>
    </row>
    <row r="15" spans="1:10">
      <c r="A15" t="s">
        <v>7</v>
      </c>
    </row>
    <row r="16" spans="1:10">
      <c r="A16" t="s">
        <v>8</v>
      </c>
    </row>
    <row r="33" spans="24:35">
      <c r="X33" s="2" t="s">
        <v>0</v>
      </c>
      <c r="Y33" s="2" t="s">
        <v>3</v>
      </c>
      <c r="Z33" s="2" t="s">
        <v>12</v>
      </c>
      <c r="AA33" s="2" t="s">
        <v>13</v>
      </c>
      <c r="AB33" s="2" t="s">
        <v>14</v>
      </c>
      <c r="AC33" s="2" t="s">
        <v>15</v>
      </c>
      <c r="AD33" s="2" t="s">
        <v>16</v>
      </c>
      <c r="AE33" s="2" t="s">
        <v>18</v>
      </c>
      <c r="AF33" s="2" t="s">
        <v>19</v>
      </c>
      <c r="AG33" s="2" t="s">
        <v>20</v>
      </c>
      <c r="AH33" s="2" t="s">
        <v>21</v>
      </c>
      <c r="AI33" s="2" t="s">
        <v>22</v>
      </c>
    </row>
    <row r="34" spans="24:35">
      <c r="X34" s="2" t="s">
        <v>2</v>
      </c>
      <c r="Y34" s="2">
        <v>510</v>
      </c>
      <c r="Z34" s="2">
        <v>591</v>
      </c>
      <c r="AA34" s="2">
        <v>410</v>
      </c>
      <c r="AB34" s="2">
        <v>691</v>
      </c>
      <c r="AC34" s="2">
        <v>880</v>
      </c>
      <c r="AD34" s="2">
        <v>1400</v>
      </c>
      <c r="AE34" s="2">
        <v>1300</v>
      </c>
      <c r="AF34" s="2">
        <v>848</v>
      </c>
      <c r="AG34" s="2">
        <v>750</v>
      </c>
      <c r="AH34" s="2">
        <v>803</v>
      </c>
      <c r="AI34" s="2">
        <v>510</v>
      </c>
    </row>
  </sheetData>
  <mergeCells count="3">
    <mergeCell ref="D1:E1"/>
    <mergeCell ref="F1:G1"/>
    <mergeCell ref="H1:I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</dc:creator>
  <cp:lastModifiedBy>Zach</cp:lastModifiedBy>
  <dcterms:created xsi:type="dcterms:W3CDTF">2015-11-11T11:40:04Z</dcterms:created>
  <dcterms:modified xsi:type="dcterms:W3CDTF">2015-11-15T17:50:24Z</dcterms:modified>
</cp:coreProperties>
</file>